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OGRAMACION\PRAXICORVE_MARKETING\web PRAXICORVE\descargas\"/>
    </mc:Choice>
  </mc:AlternateContent>
  <bookViews>
    <workbookView xWindow="240" yWindow="150" windowWidth="23250" windowHeight="12210"/>
  </bookViews>
  <sheets>
    <sheet name="Hoja1" sheetId="4" r:id="rId1"/>
  </sheets>
  <calcPr calcId="162913"/>
</workbook>
</file>

<file path=xl/calcChain.xml><?xml version="1.0" encoding="utf-8"?>
<calcChain xmlns="http://schemas.openxmlformats.org/spreadsheetml/2006/main">
  <c r="D23" i="4" l="1"/>
  <c r="D24" i="4" l="1"/>
  <c r="D29" i="4"/>
  <c r="D28" i="4"/>
  <c r="D27" i="4"/>
  <c r="D26" i="4" l="1"/>
  <c r="D25" i="4"/>
  <c r="D22" i="4"/>
  <c r="E26" i="4" l="1"/>
  <c r="E27" i="4"/>
  <c r="E28" i="4"/>
  <c r="E29" i="4"/>
  <c r="D21" i="4"/>
  <c r="D31" i="4" s="1"/>
  <c r="E23" i="4" l="1"/>
  <c r="E24" i="4"/>
  <c r="E25" i="4"/>
  <c r="E21" i="4"/>
  <c r="E22" i="4" l="1"/>
  <c r="E31" i="4" s="1"/>
  <c r="D32" i="4"/>
  <c r="D33" i="4" s="1"/>
  <c r="E32" i="4" l="1"/>
  <c r="E33" i="4" s="1"/>
</calcChain>
</file>

<file path=xl/sharedStrings.xml><?xml version="1.0" encoding="utf-8"?>
<sst xmlns="http://schemas.openxmlformats.org/spreadsheetml/2006/main" count="29" uniqueCount="29">
  <si>
    <t>50018 ZARAGOZA - ESPAÑA</t>
  </si>
  <si>
    <t>Datos del solicitante:</t>
  </si>
  <si>
    <t>Nombre:</t>
  </si>
  <si>
    <t>Organización:</t>
  </si>
  <si>
    <t>C.I.F.:</t>
  </si>
  <si>
    <t>Dirección:</t>
  </si>
  <si>
    <t>Teléfono:</t>
  </si>
  <si>
    <t>E-mail:</t>
  </si>
  <si>
    <t>Rellene, imprima y firme este documento, y envíelo junto con una copia del justificante de pago a:</t>
  </si>
  <si>
    <t>Módulos solicitados:</t>
  </si>
  <si>
    <t>Módulos</t>
  </si>
  <si>
    <t>Firmado:</t>
  </si>
  <si>
    <t>I.V.A. (21%):</t>
  </si>
  <si>
    <t>e-mail: laimuz@unizar.es</t>
  </si>
  <si>
    <t>Laboratorio de Automóviles Dpto Ing Mecánica Univ Zaragoza (LAIMUZ)</t>
  </si>
  <si>
    <t>LAIMUZ se compromete a mantener la confidencialidad de toda información obtenida o creada durante la realización de las actividades del laboratorio; salvo que le fuera legalmente requerida; únicamente quedan fuera de este compromiso de confidencialidad la información que el cliente pone a disposición del público, o cualquier otra si así lo acordaran LAIMUZ y el cliente.</t>
  </si>
  <si>
    <t>Conforme a lo dispuesto en la legislación vigente en materia de protección de datos de carácter personal (Reglamento (UE) 2016/679, de 27 de abril) le informamos que los datos personales que nos ha facilitado pasarán a ser tratados, como responsable, por la Universidad de Zaragoza con la finalidad de gestión de solicitudes, facturación y cobro de los servicios prestados por LAIMUZ.
Puede ejercitar sus derechos de acceso, rectificación, limitación, oposición o portabilidad ante el Gerente de la Universidad de Zaragoza (Edificio Paraninfo 1.ª planta, Plaza de Basilio Paraíso nº 4, 50005- Zaragoza) señalando concretamente la causa de su solicitud y acompañando copia de su documento acreditativo de identidad. La solicitud podrá hacerse mediante escrito en formato papel o por medios electrónicos.
Puede consultar toda la información al respecto en: http://protecciondatos.unizar.es/sites/protecciondatos.unizar.es/files/lopd/LAIMUZ_Ext.pdf</t>
  </si>
  <si>
    <t>LAIMUZ</t>
  </si>
  <si>
    <t>Campus ACTUR - Universidad de Zaragoza</t>
  </si>
  <si>
    <t>C/ María de Luna, s/n,  Edificio Betancourt</t>
  </si>
  <si>
    <t>DESCUENTO DE LANZAMIENTO APLICADO (%)</t>
  </si>
  <si>
    <t>LABORATORIO DE AUTOMÓVILES
DEL DPTO. ING. MEC. UNIV. ZARAGOZA
SOLICITUD PROGRAMA PRAXICORVE (y en su caso del PROGRAMA HTD_PRAXICORVE y sus módulos integrados
y los MODULOS ADICIONALES)</t>
  </si>
  <si>
    <t>(*) Los módulos marcados con asterisco llevan ya incorporado otro descuento adicional del (20%) asociado a la compra del programa principal PRAXICORVE.
En caso de no comprar el programa principal el coste de estos módulos a aplicar es el de la página "Compra de HTD_PRAXICORVE"</t>
  </si>
  <si>
    <t>Precio (€)
(*) incluido descuento adicional</t>
  </si>
  <si>
    <t>Precio Final (€)
(incluido el descuento de lanzamiento)</t>
  </si>
  <si>
    <t>Importe bruto (€):</t>
  </si>
  <si>
    <t>Total a pagar (€):</t>
  </si>
  <si>
    <t>La firma de esta solicitud implica que usted ha leído y aceptado el contrato de compra y licencia para usuario final de los programas  marcados, que debe descargarse como documento anexo de la página de solicitud de compra del producto.</t>
  </si>
  <si>
    <t>FORMULARIO OFICIAL DE SOLICITUD Y ACEPTACIÓN DE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</si>
</sst>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8"/>
      <color theme="1"/>
      <name val="Trebuchet MS"/>
      <family val="2"/>
    </font>
    <font>
      <b/>
      <i/>
      <sz val="9"/>
      <color theme="1"/>
      <name val="Trebuchet MS"/>
      <family val="2"/>
    </font>
    <font>
      <sz val="9"/>
      <color theme="0"/>
      <name val="Trebuchet MS"/>
      <family val="2"/>
    </font>
    <font>
      <b/>
      <sz val="11"/>
      <color rgb="FF0000FF"/>
      <name val="Calibri"/>
      <family val="2"/>
      <scheme val="minor"/>
    </font>
    <font>
      <sz val="8"/>
      <color rgb="FF000000"/>
      <name val="Segoe UI"/>
      <family val="2"/>
    </font>
    <font>
      <b/>
      <sz val="8"/>
      <color theme="1"/>
      <name val="Trebuchet MS"/>
      <family val="2"/>
    </font>
    <font>
      <b/>
      <sz val="9"/>
      <color rgb="FFFF0000"/>
      <name val="Trebuchet MS"/>
      <family val="2"/>
    </font>
    <font>
      <b/>
      <sz val="12"/>
      <color rgb="FFFF0000"/>
      <name val="Trebuchet MS"/>
      <family val="2"/>
    </font>
    <font>
      <b/>
      <sz val="14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6" fillId="0" borderId="1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64" fontId="2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top" wrapText="1"/>
      <protection hidden="1"/>
    </xf>
    <xf numFmtId="0" fontId="4" fillId="0" borderId="4" xfId="0" applyFont="1" applyBorder="1" applyAlignment="1" applyProtection="1">
      <alignment horizontal="center" vertical="top" wrapText="1"/>
      <protection hidden="1"/>
    </xf>
    <xf numFmtId="0" fontId="4" fillId="0" borderId="2" xfId="0" applyFont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top"/>
      <protection hidden="1"/>
    </xf>
    <xf numFmtId="0" fontId="11" fillId="0" borderId="4" xfId="0" applyFont="1" applyBorder="1" applyAlignment="1" applyProtection="1">
      <alignment horizontal="center" vertical="top"/>
      <protection hidden="1"/>
    </xf>
    <xf numFmtId="0" fontId="11" fillId="0" borderId="2" xfId="0" applyFont="1" applyBorder="1" applyAlignment="1" applyProtection="1">
      <alignment horizontal="center" vertical="top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164" fontId="1" fillId="0" borderId="3" xfId="0" applyNumberFormat="1" applyFont="1" applyBorder="1" applyAlignment="1" applyProtection="1">
      <alignment horizontal="center" vertical="center"/>
      <protection hidden="1"/>
    </xf>
    <xf numFmtId="164" fontId="1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21" lockText="1" noThreeD="1"/>
</file>

<file path=xl/ctrlProps/ctrlProp2.xml><?xml version="1.0" encoding="utf-8"?>
<formControlPr xmlns="http://schemas.microsoft.com/office/spreadsheetml/2009/9/main" objectType="CheckBox" fmlaLink="$A$22" lockText="1" noThreeD="1"/>
</file>

<file path=xl/ctrlProps/ctrlProp3.xml><?xml version="1.0" encoding="utf-8"?>
<formControlPr xmlns="http://schemas.microsoft.com/office/spreadsheetml/2009/9/main" objectType="CheckBox" fmlaLink="$A$23" lockText="1" noThreeD="1"/>
</file>

<file path=xl/ctrlProps/ctrlProp4.xml><?xml version="1.0" encoding="utf-8"?>
<formControlPr xmlns="http://schemas.microsoft.com/office/spreadsheetml/2009/9/main" objectType="CheckBox" fmlaLink="$A$24" lockText="1" noThreeD="1"/>
</file>

<file path=xl/ctrlProps/ctrlProp5.xml><?xml version="1.0" encoding="utf-8"?>
<formControlPr xmlns="http://schemas.microsoft.com/office/spreadsheetml/2009/9/main" objectType="CheckBox" fmlaLink="$A$25" lockText="1" noThreeD="1"/>
</file>

<file path=xl/ctrlProps/ctrlProp6.xml><?xml version="1.0" encoding="utf-8"?>
<formControlPr xmlns="http://schemas.microsoft.com/office/spreadsheetml/2009/9/main" objectType="CheckBox" fmlaLink="$A$26" lockText="1" noThreeD="1"/>
</file>

<file path=xl/ctrlProps/ctrlProp7.xml><?xml version="1.0" encoding="utf-8"?>
<formControlPr xmlns="http://schemas.microsoft.com/office/spreadsheetml/2009/9/main" objectType="CheckBox" fmlaLink="$A$27" lockText="1" noThreeD="1"/>
</file>

<file path=xl/ctrlProps/ctrlProp8.xml><?xml version="1.0" encoding="utf-8"?>
<formControlPr xmlns="http://schemas.microsoft.com/office/spreadsheetml/2009/9/main" objectType="CheckBox" fmlaLink="$A$28" lockText="1" noThreeD="1"/>
</file>

<file path=xl/ctrlProps/ctrlProp9.xml><?xml version="1.0" encoding="utf-8"?>
<formControlPr xmlns="http://schemas.microsoft.com/office/spreadsheetml/2009/9/main" objectType="CheckBox" fmlaLink="$A$2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20</xdr:row>
          <xdr:rowOff>9525</xdr:rowOff>
        </xdr:from>
        <xdr:to>
          <xdr:col>1</xdr:col>
          <xdr:colOff>790575</xdr:colOff>
          <xdr:row>20</xdr:row>
          <xdr:rowOff>161925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PRAXICORVE (PROG. PRINCIPAL)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21</xdr:row>
          <xdr:rowOff>19050</xdr:rowOff>
        </xdr:from>
        <xdr:to>
          <xdr:col>1</xdr:col>
          <xdr:colOff>847725</xdr:colOff>
          <xdr:row>21</xdr:row>
          <xdr:rowOff>171450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HTD_PRAXICORVE (MOD. PRPAL) (*)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429776</xdr:colOff>
      <xdr:row>0</xdr:row>
      <xdr:rowOff>89647</xdr:rowOff>
    </xdr:from>
    <xdr:to>
      <xdr:col>0</xdr:col>
      <xdr:colOff>876496</xdr:colOff>
      <xdr:row>0</xdr:row>
      <xdr:rowOff>490992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776" y="89647"/>
          <a:ext cx="446720" cy="40134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22</xdr:row>
          <xdr:rowOff>28575</xdr:rowOff>
        </xdr:from>
        <xdr:to>
          <xdr:col>1</xdr:col>
          <xdr:colOff>781050</xdr:colOff>
          <xdr:row>22</xdr:row>
          <xdr:rowOff>171450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HTD_Maniobrabilidad (*)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23</xdr:row>
          <xdr:rowOff>19050</xdr:rowOff>
        </xdr:from>
        <xdr:to>
          <xdr:col>1</xdr:col>
          <xdr:colOff>771525</xdr:colOff>
          <xdr:row>23</xdr:row>
          <xdr:rowOff>171450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HTD_Categoria MN (*)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24</xdr:row>
          <xdr:rowOff>19050</xdr:rowOff>
        </xdr:from>
        <xdr:to>
          <xdr:col>1</xdr:col>
          <xdr:colOff>762000</xdr:colOff>
          <xdr:row>24</xdr:row>
          <xdr:rowOff>171450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HTD_Basculante (*)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25</xdr:row>
          <xdr:rowOff>19050</xdr:rowOff>
        </xdr:from>
        <xdr:to>
          <xdr:col>1</xdr:col>
          <xdr:colOff>781050</xdr:colOff>
          <xdr:row>25</xdr:row>
          <xdr:rowOff>171450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HTD_Grua (*)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19050</xdr:rowOff>
        </xdr:from>
        <xdr:to>
          <xdr:col>1</xdr:col>
          <xdr:colOff>752475</xdr:colOff>
          <xdr:row>26</xdr:row>
          <xdr:rowOff>171450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HTD_Neumaticos (*)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19050</xdr:rowOff>
        </xdr:from>
        <xdr:to>
          <xdr:col>1</xdr:col>
          <xdr:colOff>714375</xdr:colOff>
          <xdr:row>28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HTD_Acoplamientos_MNO (*)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28</xdr:row>
          <xdr:rowOff>19050</xdr:rowOff>
        </xdr:from>
        <xdr:to>
          <xdr:col>1</xdr:col>
          <xdr:colOff>771525</xdr:colOff>
          <xdr:row>29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HTD_Acoplamientos_AGRI (*)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F42"/>
  <sheetViews>
    <sheetView showGridLines="0" tabSelected="1" zoomScaleNormal="100" workbookViewId="0"/>
  </sheetViews>
  <sheetFormatPr baseColWidth="10" defaultRowHeight="15" x14ac:dyDescent="0.25"/>
  <cols>
    <col min="1" max="1" width="18.85546875" style="2" customWidth="1"/>
    <col min="2" max="2" width="19.140625" style="2" customWidth="1"/>
    <col min="3" max="3" width="18.140625" style="2" customWidth="1"/>
    <col min="4" max="4" width="19.5703125" style="2" customWidth="1"/>
    <col min="5" max="5" width="12.28515625" style="2" customWidth="1"/>
    <col min="6" max="6" width="21.42578125" style="2" customWidth="1"/>
    <col min="7" max="16384" width="11.42578125" style="2"/>
  </cols>
  <sheetData>
    <row r="1" spans="1:6" ht="61.5" customHeight="1" x14ac:dyDescent="0.25">
      <c r="A1" s="1" t="s">
        <v>17</v>
      </c>
      <c r="B1" s="32" t="s">
        <v>21</v>
      </c>
      <c r="C1" s="33"/>
      <c r="D1" s="33"/>
      <c r="E1" s="33"/>
      <c r="F1" s="34"/>
    </row>
    <row r="2" spans="1:6" x14ac:dyDescent="0.25">
      <c r="B2" s="3"/>
      <c r="C2" s="4"/>
      <c r="D2" s="4"/>
      <c r="E2" s="4"/>
      <c r="F2" s="4"/>
    </row>
    <row r="3" spans="1:6" ht="24" customHeight="1" x14ac:dyDescent="0.25">
      <c r="A3" s="38" t="s">
        <v>28</v>
      </c>
      <c r="B3" s="39"/>
      <c r="C3" s="39"/>
      <c r="D3" s="39"/>
      <c r="E3" s="39"/>
      <c r="F3" s="40"/>
    </row>
    <row r="4" spans="1:6" x14ac:dyDescent="0.25">
      <c r="A4" s="5"/>
      <c r="B4" s="5"/>
      <c r="C4" s="5"/>
      <c r="D4" s="6"/>
      <c r="E4" s="6"/>
      <c r="F4" s="6"/>
    </row>
    <row r="5" spans="1:6" ht="18" x14ac:dyDescent="0.25">
      <c r="A5" s="35" t="s">
        <v>8</v>
      </c>
      <c r="B5" s="35"/>
      <c r="C5" s="35"/>
      <c r="D5" s="35"/>
      <c r="E5" s="35"/>
      <c r="F5" s="35"/>
    </row>
    <row r="6" spans="1:6" x14ac:dyDescent="0.25">
      <c r="A6" s="58" t="s">
        <v>14</v>
      </c>
      <c r="B6" s="36"/>
      <c r="C6" s="36"/>
      <c r="D6" s="36"/>
      <c r="E6" s="36"/>
      <c r="F6" s="37"/>
    </row>
    <row r="7" spans="1:6" ht="7.5" customHeight="1" x14ac:dyDescent="0.25">
      <c r="A7" s="21"/>
      <c r="B7" s="22"/>
      <c r="C7" s="22"/>
      <c r="D7" s="22"/>
      <c r="E7" s="22"/>
      <c r="F7" s="23"/>
    </row>
    <row r="8" spans="1:6" x14ac:dyDescent="0.25">
      <c r="A8" s="18" t="s">
        <v>18</v>
      </c>
      <c r="B8" s="19"/>
      <c r="C8" s="19"/>
      <c r="D8" s="19"/>
      <c r="E8" s="19"/>
      <c r="F8" s="20"/>
    </row>
    <row r="9" spans="1:6" x14ac:dyDescent="0.25">
      <c r="A9" s="18" t="s">
        <v>19</v>
      </c>
      <c r="B9" s="19"/>
      <c r="C9" s="19"/>
      <c r="D9" s="19"/>
      <c r="E9" s="19"/>
      <c r="F9" s="20"/>
    </row>
    <row r="10" spans="1:6" x14ac:dyDescent="0.25">
      <c r="A10" s="18" t="s">
        <v>0</v>
      </c>
      <c r="B10" s="19"/>
      <c r="C10" s="19"/>
      <c r="D10" s="19"/>
      <c r="E10" s="19"/>
      <c r="F10" s="20"/>
    </row>
    <row r="11" spans="1:6" x14ac:dyDescent="0.25">
      <c r="A11" s="59" t="s">
        <v>13</v>
      </c>
      <c r="B11" s="60"/>
      <c r="C11" s="60"/>
      <c r="D11" s="60"/>
      <c r="E11" s="60"/>
      <c r="F11" s="61"/>
    </row>
    <row r="12" spans="1:6" x14ac:dyDescent="0.25">
      <c r="A12" s="16"/>
      <c r="B12" s="17"/>
      <c r="C12" s="17"/>
      <c r="D12" s="17"/>
      <c r="E12" s="17"/>
      <c r="F12" s="17"/>
    </row>
    <row r="13" spans="1:6" x14ac:dyDescent="0.25">
      <c r="A13" s="30" t="s">
        <v>1</v>
      </c>
      <c r="B13" s="30"/>
      <c r="C13" s="30"/>
      <c r="D13" s="30"/>
      <c r="E13" s="30"/>
      <c r="F13" s="30"/>
    </row>
    <row r="14" spans="1:6" ht="21.75" customHeight="1" x14ac:dyDescent="0.25">
      <c r="A14" s="14" t="s">
        <v>2</v>
      </c>
      <c r="B14" s="54"/>
      <c r="C14" s="55"/>
      <c r="D14" s="55"/>
      <c r="E14" s="55"/>
      <c r="F14" s="56"/>
    </row>
    <row r="15" spans="1:6" ht="30.75" customHeight="1" x14ac:dyDescent="0.25">
      <c r="A15" s="14" t="s">
        <v>3</v>
      </c>
      <c r="B15" s="54"/>
      <c r="C15" s="55"/>
      <c r="D15" s="56"/>
      <c r="E15" s="14" t="s">
        <v>4</v>
      </c>
      <c r="F15" s="15"/>
    </row>
    <row r="16" spans="1:6" ht="27" customHeight="1" x14ac:dyDescent="0.25">
      <c r="A16" s="14" t="s">
        <v>5</v>
      </c>
      <c r="B16" s="57"/>
      <c r="C16" s="57"/>
      <c r="D16" s="57"/>
      <c r="E16" s="57"/>
      <c r="F16" s="57"/>
    </row>
    <row r="17" spans="1:6" ht="30" customHeight="1" x14ac:dyDescent="0.25">
      <c r="A17" s="14" t="s">
        <v>6</v>
      </c>
      <c r="B17" s="54"/>
      <c r="C17" s="56"/>
      <c r="D17" s="14" t="s">
        <v>7</v>
      </c>
      <c r="E17" s="54"/>
      <c r="F17" s="56"/>
    </row>
    <row r="18" spans="1:6" x14ac:dyDescent="0.25">
      <c r="A18" s="7"/>
      <c r="B18" s="7"/>
      <c r="C18" s="7"/>
      <c r="D18" s="7"/>
      <c r="E18" s="7"/>
      <c r="F18" s="7"/>
    </row>
    <row r="19" spans="1:6" x14ac:dyDescent="0.25">
      <c r="A19" s="30" t="s">
        <v>9</v>
      </c>
      <c r="B19" s="30"/>
      <c r="C19" s="30"/>
      <c r="D19" s="30"/>
      <c r="E19" s="30"/>
      <c r="F19" s="30"/>
    </row>
    <row r="20" spans="1:6" ht="43.5" customHeight="1" x14ac:dyDescent="0.25">
      <c r="A20" s="30" t="s">
        <v>10</v>
      </c>
      <c r="B20" s="30"/>
      <c r="C20" s="8"/>
      <c r="D20" s="9" t="s">
        <v>23</v>
      </c>
      <c r="E20" s="29" t="s">
        <v>24</v>
      </c>
      <c r="F20" s="30"/>
    </row>
    <row r="21" spans="1:6" x14ac:dyDescent="0.25">
      <c r="A21" s="27" t="b">
        <v>0</v>
      </c>
      <c r="B21" s="27"/>
      <c r="C21" s="8"/>
      <c r="D21" s="12">
        <f>IF(A21, 2000, 0)</f>
        <v>0</v>
      </c>
      <c r="E21" s="31">
        <f>D21*(100-$A$33)/100</f>
        <v>0</v>
      </c>
      <c r="F21" s="31"/>
    </row>
    <row r="22" spans="1:6" x14ac:dyDescent="0.25">
      <c r="A22" s="27" t="b">
        <v>0</v>
      </c>
      <c r="B22" s="27"/>
      <c r="C22" s="8"/>
      <c r="D22" s="12">
        <f>IF(A22, 500*(100-$A$33)/100, 0)</f>
        <v>0</v>
      </c>
      <c r="E22" s="31">
        <f t="shared" ref="E22:E25" si="0">D22*(100-$A$33)/100</f>
        <v>0</v>
      </c>
      <c r="F22" s="31"/>
    </row>
    <row r="23" spans="1:6" x14ac:dyDescent="0.25">
      <c r="A23" s="27" t="b">
        <v>0</v>
      </c>
      <c r="B23" s="27"/>
      <c r="C23" s="8"/>
      <c r="D23" s="12">
        <f>IF(A23, 50*(100-$A$33)/100, 0)</f>
        <v>0</v>
      </c>
      <c r="E23" s="31">
        <f t="shared" si="0"/>
        <v>0</v>
      </c>
      <c r="F23" s="31"/>
    </row>
    <row r="24" spans="1:6" x14ac:dyDescent="0.25">
      <c r="A24" s="27" t="b">
        <v>0</v>
      </c>
      <c r="B24" s="27"/>
      <c r="C24" s="8"/>
      <c r="D24" s="12">
        <f>IF(A24, 100*(100-$A$33)/100, 0)</f>
        <v>0</v>
      </c>
      <c r="E24" s="31">
        <f t="shared" si="0"/>
        <v>0</v>
      </c>
      <c r="F24" s="31"/>
    </row>
    <row r="25" spans="1:6" x14ac:dyDescent="0.25">
      <c r="A25" s="27" t="b">
        <v>0</v>
      </c>
      <c r="B25" s="27"/>
      <c r="C25" s="8"/>
      <c r="D25" s="12">
        <f>IF(A25, 150*(100-$A$33)/100, 0)</f>
        <v>0</v>
      </c>
      <c r="E25" s="31">
        <f t="shared" si="0"/>
        <v>0</v>
      </c>
      <c r="F25" s="31"/>
    </row>
    <row r="26" spans="1:6" x14ac:dyDescent="0.25">
      <c r="A26" s="44" t="b">
        <v>0</v>
      </c>
      <c r="B26" s="45"/>
      <c r="C26" s="8"/>
      <c r="D26" s="12">
        <f>IF(A26, 150*(100-$A$33)/100, 0)</f>
        <v>0</v>
      </c>
      <c r="E26" s="31">
        <f t="shared" ref="E26:E29" si="1">D26*(100-$A$33)/100</f>
        <v>0</v>
      </c>
      <c r="F26" s="31"/>
    </row>
    <row r="27" spans="1:6" x14ac:dyDescent="0.25">
      <c r="A27" s="44" t="b">
        <v>0</v>
      </c>
      <c r="B27" s="45"/>
      <c r="C27" s="8"/>
      <c r="D27" s="12">
        <f>IF(A27, 150*(100-$A$33)/100, 0)</f>
        <v>0</v>
      </c>
      <c r="E27" s="31">
        <f t="shared" si="1"/>
        <v>0</v>
      </c>
      <c r="F27" s="31"/>
    </row>
    <row r="28" spans="1:6" x14ac:dyDescent="0.25">
      <c r="A28" s="44" t="b">
        <v>0</v>
      </c>
      <c r="B28" s="45"/>
      <c r="C28" s="8"/>
      <c r="D28" s="12">
        <f>IF(A28, 200*(100-$A$33)/100, 0)</f>
        <v>0</v>
      </c>
      <c r="E28" s="31">
        <f t="shared" si="1"/>
        <v>0</v>
      </c>
      <c r="F28" s="31"/>
    </row>
    <row r="29" spans="1:6" x14ac:dyDescent="0.25">
      <c r="A29" s="44" t="b">
        <v>0</v>
      </c>
      <c r="B29" s="45"/>
      <c r="C29" s="8"/>
      <c r="D29" s="12">
        <f>IF(A29, 200*(100-$A$33)/100, 0)</f>
        <v>0</v>
      </c>
      <c r="E29" s="31">
        <f t="shared" si="1"/>
        <v>0</v>
      </c>
      <c r="F29" s="31"/>
    </row>
    <row r="30" spans="1:6" x14ac:dyDescent="0.25">
      <c r="A30" s="51"/>
      <c r="B30" s="52"/>
      <c r="C30" s="8"/>
      <c r="D30" s="12"/>
      <c r="E30" s="49"/>
      <c r="F30" s="50"/>
    </row>
    <row r="31" spans="1:6" x14ac:dyDescent="0.25">
      <c r="A31" s="47"/>
      <c r="B31" s="48"/>
      <c r="C31" s="10" t="s">
        <v>25</v>
      </c>
      <c r="D31" s="12">
        <f>SUM(D21:D29)</f>
        <v>0</v>
      </c>
      <c r="E31" s="31">
        <f>SUM(E21:F29)</f>
        <v>0</v>
      </c>
      <c r="F31" s="31"/>
    </row>
    <row r="32" spans="1:6" x14ac:dyDescent="0.25">
      <c r="A32" s="42" t="s">
        <v>20</v>
      </c>
      <c r="B32" s="43"/>
      <c r="C32" s="10" t="s">
        <v>12</v>
      </c>
      <c r="D32" s="12">
        <f>D31*0.21</f>
        <v>0</v>
      </c>
      <c r="E32" s="31">
        <f>E31*0.21</f>
        <v>0</v>
      </c>
      <c r="F32" s="31"/>
    </row>
    <row r="33" spans="1:6" x14ac:dyDescent="0.25">
      <c r="A33" s="28">
        <v>20</v>
      </c>
      <c r="B33" s="28"/>
      <c r="C33" s="11" t="s">
        <v>26</v>
      </c>
      <c r="D33" s="13">
        <f>D31+D32</f>
        <v>0</v>
      </c>
      <c r="E33" s="24">
        <f>E31+E32</f>
        <v>0</v>
      </c>
      <c r="F33" s="24"/>
    </row>
    <row r="35" spans="1:6" ht="33.75" customHeight="1" x14ac:dyDescent="0.25">
      <c r="A35" s="53" t="s">
        <v>22</v>
      </c>
      <c r="B35" s="53"/>
      <c r="C35" s="53"/>
      <c r="D35" s="53"/>
      <c r="E35" s="53"/>
      <c r="F35" s="53"/>
    </row>
    <row r="37" spans="1:6" ht="42" customHeight="1" x14ac:dyDescent="0.25">
      <c r="A37" s="46" t="s">
        <v>27</v>
      </c>
      <c r="B37" s="46"/>
      <c r="C37" s="46"/>
      <c r="D37" s="46"/>
      <c r="E37" s="46"/>
      <c r="F37" s="46"/>
    </row>
    <row r="38" spans="1:6" ht="47.25" customHeight="1" x14ac:dyDescent="0.25">
      <c r="A38" s="41" t="s">
        <v>15</v>
      </c>
      <c r="B38" s="41"/>
      <c r="C38" s="41"/>
      <c r="D38" s="41"/>
      <c r="E38" s="41"/>
      <c r="F38" s="41"/>
    </row>
    <row r="39" spans="1:6" ht="100.5" customHeight="1" x14ac:dyDescent="0.25">
      <c r="A39" s="41" t="s">
        <v>16</v>
      </c>
      <c r="B39" s="41"/>
      <c r="C39" s="41"/>
      <c r="D39" s="41"/>
      <c r="E39" s="41"/>
      <c r="F39" s="41"/>
    </row>
    <row r="40" spans="1:6" ht="13.5" customHeight="1" x14ac:dyDescent="0.25">
      <c r="A40" s="7"/>
      <c r="B40" s="7"/>
      <c r="C40" s="7"/>
      <c r="D40" s="7"/>
      <c r="E40" s="7"/>
      <c r="F40" s="7"/>
    </row>
    <row r="41" spans="1:6" ht="23.25" customHeight="1" x14ac:dyDescent="0.25">
      <c r="A41" s="8" t="s">
        <v>11</v>
      </c>
      <c r="B41" s="25"/>
      <c r="C41" s="25"/>
      <c r="D41" s="25"/>
      <c r="E41" s="25"/>
      <c r="F41" s="25"/>
    </row>
    <row r="42" spans="1:6" ht="49.5" customHeight="1" x14ac:dyDescent="0.25">
      <c r="A42" s="26"/>
      <c r="B42" s="26"/>
      <c r="C42" s="26"/>
      <c r="D42" s="26"/>
      <c r="E42" s="26"/>
      <c r="F42" s="26"/>
    </row>
  </sheetData>
  <sheetProtection algorithmName="SHA-512" hashValue="nY9K953hiqXldJ1p70M8N/nzL6APx9s/03O9ktUjAxJCv6OdimXlJUdeUofHiqHzvy/WNMj6C/fOCWpP9NKvEg==" saltValue="RiqznF68MSlcIWq/4Am7mg==" spinCount="100000" sheet="1" objects="1" scenarios="1"/>
  <mergeCells count="49">
    <mergeCell ref="A13:F13"/>
    <mergeCell ref="A19:F19"/>
    <mergeCell ref="A31:B31"/>
    <mergeCell ref="E30:F30"/>
    <mergeCell ref="A30:B30"/>
    <mergeCell ref="A35:F35"/>
    <mergeCell ref="B14:F14"/>
    <mergeCell ref="B15:D15"/>
    <mergeCell ref="E17:F17"/>
    <mergeCell ref="B16:F16"/>
    <mergeCell ref="B17:C17"/>
    <mergeCell ref="A39:F39"/>
    <mergeCell ref="A32:B32"/>
    <mergeCell ref="A21:B21"/>
    <mergeCell ref="A22:B22"/>
    <mergeCell ref="A23:B23"/>
    <mergeCell ref="A24:B24"/>
    <mergeCell ref="A26:B26"/>
    <mergeCell ref="A27:B27"/>
    <mergeCell ref="A28:B28"/>
    <mergeCell ref="A29:B29"/>
    <mergeCell ref="E26:F26"/>
    <mergeCell ref="E27:F27"/>
    <mergeCell ref="A37:F37"/>
    <mergeCell ref="A38:F38"/>
    <mergeCell ref="E28:F28"/>
    <mergeCell ref="E29:F29"/>
    <mergeCell ref="B1:F1"/>
    <mergeCell ref="A8:F8"/>
    <mergeCell ref="A9:F9"/>
    <mergeCell ref="A5:F5"/>
    <mergeCell ref="A6:F7"/>
    <mergeCell ref="A3:F3"/>
    <mergeCell ref="A10:F10"/>
    <mergeCell ref="A11:F11"/>
    <mergeCell ref="E33:F33"/>
    <mergeCell ref="B41:F41"/>
    <mergeCell ref="A42:F42"/>
    <mergeCell ref="A25:B25"/>
    <mergeCell ref="A33:B33"/>
    <mergeCell ref="E20:F20"/>
    <mergeCell ref="E21:F21"/>
    <mergeCell ref="E22:F22"/>
    <mergeCell ref="E23:F23"/>
    <mergeCell ref="E24:F24"/>
    <mergeCell ref="E25:F25"/>
    <mergeCell ref="E31:F31"/>
    <mergeCell ref="E32:F32"/>
    <mergeCell ref="A20:B20"/>
  </mergeCells>
  <pageMargins left="0.7" right="0.7" top="0.75" bottom="0.75" header="0.3" footer="0.3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20</xdr:row>
                    <xdr:rowOff>9525</xdr:rowOff>
                  </from>
                  <to>
                    <xdr:col>1</xdr:col>
                    <xdr:colOff>790575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21</xdr:row>
                    <xdr:rowOff>19050</xdr:rowOff>
                  </from>
                  <to>
                    <xdr:col>1</xdr:col>
                    <xdr:colOff>847725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0</xdr:col>
                    <xdr:colOff>114300</xdr:colOff>
                    <xdr:row>22</xdr:row>
                    <xdr:rowOff>28575</xdr:rowOff>
                  </from>
                  <to>
                    <xdr:col>1</xdr:col>
                    <xdr:colOff>781050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0</xdr:col>
                    <xdr:colOff>114300</xdr:colOff>
                    <xdr:row>23</xdr:row>
                    <xdr:rowOff>19050</xdr:rowOff>
                  </from>
                  <to>
                    <xdr:col>1</xdr:col>
                    <xdr:colOff>771525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0</xdr:col>
                    <xdr:colOff>114300</xdr:colOff>
                    <xdr:row>24</xdr:row>
                    <xdr:rowOff>19050</xdr:rowOff>
                  </from>
                  <to>
                    <xdr:col>1</xdr:col>
                    <xdr:colOff>762000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0</xdr:col>
                    <xdr:colOff>114300</xdr:colOff>
                    <xdr:row>25</xdr:row>
                    <xdr:rowOff>19050</xdr:rowOff>
                  </from>
                  <to>
                    <xdr:col>1</xdr:col>
                    <xdr:colOff>781050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19050</xdr:rowOff>
                  </from>
                  <to>
                    <xdr:col>1</xdr:col>
                    <xdr:colOff>752475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19050</xdr:rowOff>
                  </from>
                  <to>
                    <xdr:col>1</xdr:col>
                    <xdr:colOff>714375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0</xdr:col>
                    <xdr:colOff>114300</xdr:colOff>
                    <xdr:row>28</xdr:row>
                    <xdr:rowOff>19050</xdr:rowOff>
                  </from>
                  <to>
                    <xdr:col>1</xdr:col>
                    <xdr:colOff>771525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Ponce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</dc:creator>
  <cp:lastModifiedBy>Usuario</cp:lastModifiedBy>
  <cp:lastPrinted>2023-05-17T12:41:20Z</cp:lastPrinted>
  <dcterms:created xsi:type="dcterms:W3CDTF">2012-02-07T13:35:49Z</dcterms:created>
  <dcterms:modified xsi:type="dcterms:W3CDTF">2024-01-10T14:38:07Z</dcterms:modified>
</cp:coreProperties>
</file>